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ИНАНСИЈСКИ ПЛАНОВИ-ИЗВЕШТАЈИ\2024\"/>
    </mc:Choice>
  </mc:AlternateContent>
  <xr:revisionPtr revIDLastSave="0" documentId="13_ncr:1_{66F46E13-A71D-4112-8DA2-1B2382C87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D48" i="1"/>
  <c r="D12" i="1"/>
  <c r="D75" i="1"/>
  <c r="E75" i="1" s="1"/>
  <c r="C114" i="1"/>
  <c r="C112" i="1"/>
  <c r="C110" i="1"/>
  <c r="C107" i="1"/>
  <c r="C105" i="1"/>
  <c r="C101" i="1"/>
  <c r="C97" i="1"/>
  <c r="C95" i="1"/>
  <c r="C93" i="1"/>
  <c r="C90" i="1"/>
  <c r="C86" i="1"/>
  <c r="C84" i="1"/>
  <c r="C79" i="1"/>
  <c r="C77" i="1"/>
  <c r="C75" i="1"/>
  <c r="C73" i="1"/>
  <c r="C71" i="1"/>
  <c r="C68" i="1"/>
  <c r="C64" i="1"/>
  <c r="C61" i="1"/>
  <c r="C59" i="1"/>
  <c r="C55" i="1"/>
  <c r="C52" i="1"/>
  <c r="C48" i="1"/>
  <c r="C44" i="1"/>
  <c r="C41" i="1"/>
  <c r="C37" i="1"/>
  <c r="C35" i="1"/>
  <c r="C33" i="1"/>
  <c r="C31" i="1"/>
  <c r="C28" i="1"/>
  <c r="C25" i="1"/>
  <c r="D71" i="1"/>
  <c r="D114" i="1"/>
  <c r="D112" i="1"/>
  <c r="D110" i="1"/>
  <c r="D107" i="1"/>
  <c r="D105" i="1"/>
  <c r="D101" i="1"/>
  <c r="D97" i="1"/>
  <c r="D95" i="1"/>
  <c r="D93" i="1"/>
  <c r="D90" i="1"/>
  <c r="D86" i="1"/>
  <c r="D84" i="1"/>
  <c r="D79" i="1"/>
  <c r="D77" i="1"/>
  <c r="D73" i="1"/>
  <c r="D64" i="1"/>
  <c r="D61" i="1"/>
  <c r="D59" i="1"/>
  <c r="D55" i="1"/>
  <c r="D52" i="1"/>
  <c r="D44" i="1"/>
  <c r="D41" i="1"/>
  <c r="D37" i="1"/>
  <c r="D35" i="1"/>
  <c r="D33" i="1"/>
  <c r="D31" i="1"/>
  <c r="D28" i="1"/>
  <c r="D25" i="1"/>
  <c r="C12" i="1"/>
  <c r="E23" i="1"/>
  <c r="E22" i="1"/>
  <c r="E21" i="1"/>
  <c r="E11" i="1"/>
  <c r="E10" i="1"/>
  <c r="D115" i="1" l="1"/>
  <c r="C115" i="1"/>
  <c r="E84" i="1"/>
  <c r="E25" i="1"/>
  <c r="E55" i="1"/>
  <c r="E64" i="1"/>
  <c r="E71" i="1"/>
  <c r="E31" i="1"/>
  <c r="E41" i="1"/>
  <c r="E33" i="1"/>
  <c r="E37" i="1"/>
  <c r="E44" i="1"/>
  <c r="E52" i="1"/>
  <c r="E59" i="1"/>
  <c r="E61" i="1"/>
  <c r="E68" i="1"/>
  <c r="E73" i="1"/>
  <c r="E79" i="1"/>
  <c r="E86" i="1"/>
  <c r="E97" i="1"/>
  <c r="E107" i="1"/>
  <c r="E35" i="1"/>
  <c r="E48" i="1"/>
  <c r="E77" i="1"/>
  <c r="E90" i="1"/>
  <c r="E110" i="1"/>
  <c r="E95" i="1"/>
  <c r="E101" i="1"/>
  <c r="E28" i="1"/>
  <c r="E12" i="1"/>
  <c r="E105" i="1"/>
  <c r="E93" i="1"/>
  <c r="E115" i="1" l="1"/>
</calcChain>
</file>

<file path=xl/sharedStrings.xml><?xml version="1.0" encoding="utf-8"?>
<sst xmlns="http://schemas.openxmlformats.org/spreadsheetml/2006/main" count="144" uniqueCount="137">
  <si>
    <t>КОНТО</t>
  </si>
  <si>
    <t>ОПИС</t>
  </si>
  <si>
    <t>УКУПНО</t>
  </si>
  <si>
    <t>накнаде за превоз на посао и са посла</t>
  </si>
  <si>
    <t>јубиларне награде</t>
  </si>
  <si>
    <t>услуге за електричну енергију</t>
  </si>
  <si>
    <t>угаљ</t>
  </si>
  <si>
    <t>централно грејање</t>
  </si>
  <si>
    <t>услуге водовода и канализације</t>
  </si>
  <si>
    <t>приходи из буџета</t>
  </si>
  <si>
    <t>социј. давања прил. одлас. у пензију</t>
  </si>
  <si>
    <t>помоћ усл. смрти запосл. или чл. пор.</t>
  </si>
  <si>
    <t>помоћ у медиц. лечењу запослених</t>
  </si>
  <si>
    <t>трошкови платног промета</t>
  </si>
  <si>
    <t>телефон (интернет)</t>
  </si>
  <si>
    <t>услуге мобилног телефона</t>
  </si>
  <si>
    <t>остале ПТТ услуге</t>
  </si>
  <si>
    <t>осигурање опреме</t>
  </si>
  <si>
    <t>осигурање запослених</t>
  </si>
  <si>
    <t>радио телевизијска претплата</t>
  </si>
  <si>
    <t>остали трошкови</t>
  </si>
  <si>
    <t>трошкови превоза на службеном путу</t>
  </si>
  <si>
    <t>услуге за одржавање софтвера</t>
  </si>
  <si>
    <t>котизација за семинар</t>
  </si>
  <si>
    <t>издаци за стручне испите</t>
  </si>
  <si>
    <t>остале услуге штампања</t>
  </si>
  <si>
    <t>објављ. тендера и инфор. огласа</t>
  </si>
  <si>
    <t>текуће поправке и одрж. oпреме</t>
  </si>
  <si>
    <t>канцеларијски материјал</t>
  </si>
  <si>
    <t>расходи за радну униформу</t>
  </si>
  <si>
    <t>цвеће и зеленило</t>
  </si>
  <si>
    <t xml:space="preserve">стручна лит. за редовне потр. запосл. </t>
  </si>
  <si>
    <t xml:space="preserve">стручна лит. за образ. запослених </t>
  </si>
  <si>
    <t>бензин</t>
  </si>
  <si>
    <t xml:space="preserve">матреријал за образовање - дидакт. </t>
  </si>
  <si>
    <t>хемијска средства за чишћење</t>
  </si>
  <si>
    <t>остали материјал за одржавање</t>
  </si>
  <si>
    <t xml:space="preserve">намирнице за припремање хране </t>
  </si>
  <si>
    <t>потрошни материјал</t>
  </si>
  <si>
    <t>алат и инвентар</t>
  </si>
  <si>
    <t>остали порези</t>
  </si>
  <si>
    <t>републичке таксе</t>
  </si>
  <si>
    <t>судске таксе</t>
  </si>
  <si>
    <t xml:space="preserve">                         УКУПНО</t>
  </si>
  <si>
    <t>одвоз отпада</t>
  </si>
  <si>
    <t xml:space="preserve">остале опште услуге </t>
  </si>
  <si>
    <t>ПЛАНИРАНО</t>
  </si>
  <si>
    <t>ОСТВАРЕНО</t>
  </si>
  <si>
    <t>ИНДЕКС</t>
  </si>
  <si>
    <t xml:space="preserve">столарски радови </t>
  </si>
  <si>
    <t>трошкови дневница - исхр. на с.путу</t>
  </si>
  <si>
    <t>трошкови смештаја на служб. путу</t>
  </si>
  <si>
    <t>репрезентација (Дан установе,Слава..)</t>
  </si>
  <si>
    <t>услуге јавног здравства - инсп. и анал.</t>
  </si>
  <si>
    <t>споредне продаје добара и услуга</t>
  </si>
  <si>
    <t>плате, додаци и накнад запосл.</t>
  </si>
  <si>
    <t>допр. за пенз. и инв. осигур. -посл.</t>
  </si>
  <si>
    <t>допр. за здрав. осигурање - посл.</t>
  </si>
  <si>
    <t>отпремнине и помоћи</t>
  </si>
  <si>
    <t>помоћ у медиц. лечењу запосл.</t>
  </si>
  <si>
    <t>накнаде трошкова за запослене</t>
  </si>
  <si>
    <t>награде зап. и остали посеб. расх.</t>
  </si>
  <si>
    <t>трош. пл. промета и банк. услуга</t>
  </si>
  <si>
    <t>енергетске услуге</t>
  </si>
  <si>
    <t>комуналне услуге</t>
  </si>
  <si>
    <t>осиг. деце (од одг. према трећим лиц.)</t>
  </si>
  <si>
    <t>трошкови осигурања</t>
  </si>
  <si>
    <t>трошк. служ. путовања у земљи</t>
  </si>
  <si>
    <t>компјутерске услуге</t>
  </si>
  <si>
    <t>услуге образ. и усаврш. запосл.</t>
  </si>
  <si>
    <t>услуге информисања</t>
  </si>
  <si>
    <t>репрезентација</t>
  </si>
  <si>
    <t>медицинске услуге</t>
  </si>
  <si>
    <t>остале специјализоване услуге</t>
  </si>
  <si>
    <t>тек. попр. и одржав. зграда и обј.</t>
  </si>
  <si>
    <t>административни материјал</t>
  </si>
  <si>
    <t>матер. за образов. и усавршав. зап.</t>
  </si>
  <si>
    <t>материјал за саобраћај</t>
  </si>
  <si>
    <t>матер. за образов. култ. и спорт</t>
  </si>
  <si>
    <t>матер. за одрж. хигијене и угост.</t>
  </si>
  <si>
    <t>материјали за посебне немене</t>
  </si>
  <si>
    <t>обавезне таксе</t>
  </si>
  <si>
    <t>опр. за образ. науку, кул. и спорт</t>
  </si>
  <si>
    <t>услуге комуникација</t>
  </si>
  <si>
    <t>остале медиј. услуге (сајт, пуш. муз.)</t>
  </si>
  <si>
    <t>пројектна документација</t>
  </si>
  <si>
    <t>пројектно планирање</t>
  </si>
  <si>
    <t>терет послодавца и накнаде. Зараде за запослене раднике исплаћиване су у складу са</t>
  </si>
  <si>
    <t>јавним службама.</t>
  </si>
  <si>
    <t xml:space="preserve">чине  расходи  за  запослене - плате  по  основу  цене  рада,  социјални доприноси на </t>
  </si>
  <si>
    <t>Из табеле, може се видети, да  у структури остварених расхода  највећу ставку</t>
  </si>
  <si>
    <t xml:space="preserve">Законом , а по Уредби о коефицијентима  за  обрачун  и  исплату  плата запослених у </t>
  </si>
  <si>
    <t>ца   за  припремање  хране,  трошкови  одржавања  хигијене,  трошкови   дидактичког</t>
  </si>
  <si>
    <t>материјала.</t>
  </si>
  <si>
    <t xml:space="preserve">Што  се  тиче   сталних  трошкова,   највећа  ставка  су  трошкови  електричне </t>
  </si>
  <si>
    <t>енергије, трошкови централног грејања, угља, водовода и канализације.</t>
  </si>
  <si>
    <t xml:space="preserve">Текуће   поправке   и  одржавање  опреме и  објеката  вршене  су  у  складу  са </t>
  </si>
  <si>
    <t>материјалним  могућностима  и  безбедносним  потребама  за  сигирн  боравак деце у</t>
  </si>
  <si>
    <t>установи.</t>
  </si>
  <si>
    <r>
      <t xml:space="preserve">                                </t>
    </r>
    <r>
      <rPr>
        <b/>
        <sz val="12"/>
        <color theme="1"/>
        <rFont val="Times New Roman"/>
        <family val="1"/>
        <charset val="238"/>
      </rPr>
      <t>Утврђивање резултата пословања:</t>
    </r>
  </si>
  <si>
    <t xml:space="preserve">             Председник</t>
  </si>
  <si>
    <t xml:space="preserve">       Предраг Плазинић</t>
  </si>
  <si>
    <t>Руководилац финансијско - рачуноводствених</t>
  </si>
  <si>
    <t xml:space="preserve">       Управног одбора</t>
  </si>
  <si>
    <t xml:space="preserve">                    Биљана Богићевић</t>
  </si>
  <si>
    <t xml:space="preserve">                            послова</t>
  </si>
  <si>
    <t>поклони за децу запослених</t>
  </si>
  <si>
    <t>накнаде у натури</t>
  </si>
  <si>
    <t>Следећи  по величини су расходи за материјал, односно  трошкови намирни-</t>
  </si>
  <si>
    <t>остал. помоћи запосленим радницима</t>
  </si>
  <si>
    <t>финансирања (релизација зимовања).</t>
  </si>
  <si>
    <t xml:space="preserve">Поменути   износ  определити  за  извршење  текућих  расхода  у  складу  са  извором </t>
  </si>
  <si>
    <r>
      <t xml:space="preserve">                                           </t>
    </r>
    <r>
      <rPr>
        <b/>
        <sz val="14"/>
        <color indexed="8"/>
        <rFont val="Times New Roman"/>
        <family val="1"/>
        <charset val="238"/>
      </rPr>
      <t>ПРИХОДИ</t>
    </r>
  </si>
  <si>
    <r>
      <t xml:space="preserve">                                        </t>
    </r>
    <r>
      <rPr>
        <b/>
        <sz val="14"/>
        <color theme="1"/>
        <rFont val="Times New Roman"/>
        <family val="1"/>
        <charset val="238"/>
      </rPr>
      <t xml:space="preserve">  РАСХОДИ</t>
    </r>
  </si>
  <si>
    <t>поклони - ранчеви за децу</t>
  </si>
  <si>
    <t xml:space="preserve">електричне инсталације </t>
  </si>
  <si>
    <t>ост. усл. и мат. за тек. одрж. зграда</t>
  </si>
  <si>
    <t>ост. материјал за посебне нам.(апот..)</t>
  </si>
  <si>
    <t>Сви  расходи извршени  су  у складу са планираним приходима, уз сагласност</t>
  </si>
  <si>
    <t>оснивача - локалне самоуправе и праћење стања (пуњења буџета општине).</t>
  </si>
  <si>
    <t>__________________________</t>
  </si>
  <si>
    <t xml:space="preserve">               _____________________________</t>
  </si>
  <si>
    <t>услуге предшколског васпитања</t>
  </si>
  <si>
    <t>услуге образовања, културе и спор.</t>
  </si>
  <si>
    <t>ост. опште услуг (енгл. јез.прање теп.)</t>
  </si>
  <si>
    <t>ост.спец.ус.(ППП зашт;без.мер.лож.)</t>
  </si>
  <si>
    <t>тек.попр. и одрж.осталих објек.(Вича)</t>
  </si>
  <si>
    <t>опррема за образовање (казан...)</t>
  </si>
  <si>
    <t>текуће поправке и одржавање oпреме</t>
  </si>
  <si>
    <t xml:space="preserve">ПУ''Наша радост'' је у  2024. години извршила  набавку основних средстава у  </t>
  </si>
  <si>
    <t xml:space="preserve">износу од 900.960,00 динара (казан за потребе кухиње у Гучи и једана радна столица </t>
  </si>
  <si>
    <t>за потребе објекта у Лучанима).</t>
  </si>
  <si>
    <t>Остварени приходи ................................................... 132.051.548,11</t>
  </si>
  <si>
    <t>Остварени расгоди .................................................... 132.010.668,66</t>
  </si>
  <si>
    <t xml:space="preserve">Суфицит .............................................................................. 40.879,45 </t>
  </si>
  <si>
    <t xml:space="preserve">Остварени  суфицит   (родитељски  динар )   у   износу  од  40.879,45  динара </t>
  </si>
  <si>
    <t xml:space="preserve">пренети  као   нераспоређени  вишак  прихода  и  примања  за  наредну 2025. годину.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</si>
</sst>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/>
    <xf numFmtId="4" fontId="8" fillId="2" borderId="1" xfId="1" applyNumberFormat="1" applyFont="1" applyFill="1" applyBorder="1"/>
    <xf numFmtId="4" fontId="6" fillId="0" borderId="1" xfId="2" applyNumberFormat="1" applyFont="1" applyBorder="1"/>
    <xf numFmtId="4" fontId="8" fillId="2" borderId="1" xfId="2" applyNumberFormat="1" applyFont="1" applyFill="1" applyBorder="1"/>
    <xf numFmtId="4" fontId="2" fillId="0" borderId="1" xfId="2" applyNumberFormat="1" applyBorder="1"/>
    <xf numFmtId="4" fontId="5" fillId="2" borderId="1" xfId="2" applyNumberFormat="1" applyFont="1" applyFill="1" applyBorder="1"/>
    <xf numFmtId="0" fontId="7" fillId="0" borderId="0" xfId="1" applyFont="1"/>
    <xf numFmtId="4" fontId="5" fillId="0" borderId="0" xfId="0" applyNumberFormat="1" applyFont="1"/>
    <xf numFmtId="0" fontId="2" fillId="3" borderId="0" xfId="1" applyFill="1"/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1" xfId="2" applyFont="1" applyBorder="1"/>
    <xf numFmtId="0" fontId="2" fillId="0" borderId="1" xfId="2" applyBorder="1"/>
    <xf numFmtId="0" fontId="2" fillId="3" borderId="1" xfId="2" applyFill="1" applyBorder="1"/>
    <xf numFmtId="0" fontId="8" fillId="2" borderId="1" xfId="2" applyFont="1" applyFill="1" applyBorder="1" applyAlignment="1">
      <alignment horizontal="center"/>
    </xf>
    <xf numFmtId="0" fontId="10" fillId="0" borderId="0" xfId="0" applyFont="1" applyAlignment="1">
      <alignment horizontal="justify"/>
    </xf>
    <xf numFmtId="0" fontId="12" fillId="2" borderId="1" xfId="1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7" fillId="0" borderId="0" xfId="1" applyFont="1" applyAlignment="1">
      <alignment horizontal="center"/>
    </xf>
    <xf numFmtId="0" fontId="11" fillId="0" borderId="0" xfId="1" applyFont="1"/>
    <xf numFmtId="0" fontId="11" fillId="0" borderId="0" xfId="0" applyFont="1"/>
    <xf numFmtId="9" fontId="2" fillId="0" borderId="1" xfId="3" applyFont="1" applyFill="1" applyBorder="1" applyAlignment="1"/>
    <xf numFmtId="0" fontId="11" fillId="0" borderId="1" xfId="2" applyFont="1" applyBorder="1"/>
    <xf numFmtId="0" fontId="17" fillId="2" borderId="1" xfId="1" applyFont="1" applyFill="1" applyBorder="1"/>
    <xf numFmtId="0" fontId="18" fillId="2" borderId="1" xfId="2" applyFont="1" applyFill="1" applyBorder="1"/>
    <xf numFmtId="0" fontId="19" fillId="0" borderId="1" xfId="2" applyFont="1" applyBorder="1"/>
    <xf numFmtId="0" fontId="18" fillId="2" borderId="1" xfId="2" applyFont="1" applyFill="1" applyBorder="1" applyAlignment="1">
      <alignment horizontal="left"/>
    </xf>
    <xf numFmtId="0" fontId="17" fillId="2" borderId="1" xfId="2" applyFont="1" applyFill="1" applyBorder="1" applyAlignment="1">
      <alignment horizontal="left"/>
    </xf>
    <xf numFmtId="10" fontId="8" fillId="2" borderId="1" xfId="3" applyNumberFormat="1" applyFont="1" applyFill="1" applyBorder="1" applyAlignment="1"/>
    <xf numFmtId="10" fontId="5" fillId="2" borderId="1" xfId="3" applyNumberFormat="1" applyFont="1" applyFill="1" applyBorder="1" applyAlignment="1"/>
    <xf numFmtId="10" fontId="8" fillId="2" borderId="1" xfId="3" applyNumberFormat="1" applyFont="1" applyFill="1" applyBorder="1"/>
    <xf numFmtId="0" fontId="2" fillId="2" borderId="1" xfId="2" applyFill="1" applyBorder="1"/>
    <xf numFmtId="0" fontId="13" fillId="2" borderId="1" xfId="2" applyFont="1" applyFill="1" applyBorder="1"/>
    <xf numFmtId="0" fontId="3" fillId="2" borderId="1" xfId="2" applyFont="1" applyFill="1" applyBorder="1"/>
    <xf numFmtId="0" fontId="5" fillId="2" borderId="1" xfId="2" applyFont="1" applyFill="1" applyBorder="1"/>
    <xf numFmtId="0" fontId="17" fillId="2" borderId="1" xfId="2" applyFont="1" applyFill="1" applyBorder="1"/>
    <xf numFmtId="0" fontId="4" fillId="0" borderId="1" xfId="2" applyFont="1" applyBorder="1" applyAlignment="1">
      <alignment horizontal="center"/>
    </xf>
    <xf numFmtId="0" fontId="19" fillId="0" borderId="1" xfId="2" applyFont="1" applyBorder="1" applyAlignment="1">
      <alignment horizontal="left"/>
    </xf>
    <xf numFmtId="10" fontId="6" fillId="0" borderId="1" xfId="3" applyNumberFormat="1" applyFont="1" applyFill="1" applyBorder="1"/>
    <xf numFmtId="0" fontId="10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5" xfId="0" applyFont="1" applyBorder="1"/>
    <xf numFmtId="0" fontId="1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0" fontId="2" fillId="0" borderId="1" xfId="3" applyNumberFormat="1" applyFont="1" applyFill="1" applyBorder="1" applyAlignment="1"/>
    <xf numFmtId="4" fontId="10" fillId="0" borderId="0" xfId="0" applyNumberFormat="1" applyFont="1"/>
    <xf numFmtId="0" fontId="21" fillId="0" borderId="0" xfId="0" applyFont="1"/>
    <xf numFmtId="4" fontId="1" fillId="0" borderId="1" xfId="2" applyNumberFormat="1" applyFont="1" applyBorder="1"/>
    <xf numFmtId="10" fontId="1" fillId="0" borderId="1" xfId="3" applyNumberFormat="1" applyFont="1" applyFill="1" applyBorder="1" applyAlignme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172</xdr:row>
      <xdr:rowOff>0</xdr:rowOff>
    </xdr:from>
    <xdr:ext cx="6419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24421">
          <a:off x="2305050" y="25898475"/>
          <a:ext cx="6419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115</xdr:row>
      <xdr:rowOff>57144</xdr:rowOff>
    </xdr:from>
    <xdr:ext cx="5334000" cy="61850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V="1">
          <a:off x="0" y="25917519"/>
          <a:ext cx="5334000" cy="6185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2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192</xdr:row>
      <xdr:rowOff>9524</xdr:rowOff>
    </xdr:from>
    <xdr:ext cx="5572125" cy="26930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31565849"/>
          <a:ext cx="5572125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endParaRPr lang="en-US" sz="1200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0</xdr:rowOff>
        </xdr:from>
        <xdr:to>
          <xdr:col>4</xdr:col>
          <xdr:colOff>819150</xdr:colOff>
          <xdr:row>6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"/>
  <sheetViews>
    <sheetView tabSelected="1" workbookViewId="0">
      <selection activeCell="K5" sqref="K5"/>
    </sheetView>
  </sheetViews>
  <sheetFormatPr defaultRowHeight="15" x14ac:dyDescent="0.25"/>
  <cols>
    <col min="1" max="1" width="7.5703125" customWidth="1"/>
    <col min="2" max="2" width="35.140625" customWidth="1"/>
    <col min="3" max="4" width="14.5703125" customWidth="1"/>
    <col min="5" max="5" width="12.42578125" customWidth="1"/>
  </cols>
  <sheetData>
    <row r="1" spans="1:7" ht="3.75" customHeight="1" x14ac:dyDescent="0.25"/>
    <row r="2" spans="1:7" ht="3.75" customHeight="1" x14ac:dyDescent="0.25"/>
    <row r="3" spans="1:7" ht="3.75" customHeight="1" x14ac:dyDescent="0.25">
      <c r="A3" s="1"/>
      <c r="B3" s="1"/>
      <c r="C3" s="1"/>
      <c r="D3" s="1"/>
      <c r="E3" s="1"/>
    </row>
    <row r="4" spans="1:7" ht="4.5" customHeight="1" x14ac:dyDescent="0.25">
      <c r="A4" s="1"/>
      <c r="B4" s="1"/>
      <c r="C4" s="1"/>
      <c r="D4" s="1"/>
      <c r="E4" s="1"/>
    </row>
    <row r="5" spans="1:7" ht="333" customHeight="1" x14ac:dyDescent="0.25">
      <c r="A5" s="1"/>
      <c r="B5" s="1"/>
      <c r="C5" s="1"/>
      <c r="D5" s="1"/>
      <c r="E5" s="1"/>
    </row>
    <row r="6" spans="1:7" ht="19.5" customHeight="1" x14ac:dyDescent="0.3">
      <c r="A6" s="1"/>
      <c r="B6" s="20"/>
      <c r="C6" s="1"/>
      <c r="D6" s="1"/>
      <c r="E6" s="1"/>
    </row>
    <row r="7" spans="1:7" ht="12.75" customHeight="1" x14ac:dyDescent="0.3">
      <c r="A7" s="1"/>
      <c r="B7" s="7"/>
      <c r="C7" s="1"/>
      <c r="D7" s="1"/>
      <c r="E7" s="1"/>
      <c r="G7" s="56"/>
    </row>
    <row r="8" spans="1:7" ht="21.75" customHeight="1" x14ac:dyDescent="0.3">
      <c r="A8" s="1"/>
      <c r="B8" s="21" t="s">
        <v>112</v>
      </c>
      <c r="C8" s="22"/>
      <c r="D8" s="22"/>
      <c r="E8" s="23"/>
    </row>
    <row r="9" spans="1:7" x14ac:dyDescent="0.25">
      <c r="A9" s="18" t="s">
        <v>0</v>
      </c>
      <c r="B9" s="19" t="s">
        <v>1</v>
      </c>
      <c r="C9" s="18" t="s">
        <v>46</v>
      </c>
      <c r="D9" s="18" t="s">
        <v>47</v>
      </c>
      <c r="E9" s="18" t="s">
        <v>48</v>
      </c>
    </row>
    <row r="10" spans="1:7" x14ac:dyDescent="0.25">
      <c r="A10" s="11">
        <v>742300</v>
      </c>
      <c r="B10" s="27" t="s">
        <v>54</v>
      </c>
      <c r="C10" s="2">
        <v>1250000</v>
      </c>
      <c r="D10" s="4">
        <v>1203300</v>
      </c>
      <c r="E10" s="32">
        <f>SUM(D10/C10)</f>
        <v>0.96264000000000005</v>
      </c>
    </row>
    <row r="11" spans="1:7" x14ac:dyDescent="0.25">
      <c r="A11" s="11">
        <v>791100</v>
      </c>
      <c r="B11" s="27" t="s">
        <v>9</v>
      </c>
      <c r="C11" s="4">
        <v>141512000</v>
      </c>
      <c r="D11" s="2">
        <v>130848248.11</v>
      </c>
      <c r="E11" s="32">
        <f>SUM(D11/C11)</f>
        <v>0.92464418642941937</v>
      </c>
    </row>
    <row r="12" spans="1:7" ht="16.5" customHeight="1" x14ac:dyDescent="0.25">
      <c r="A12" s="10"/>
      <c r="B12" s="27" t="s">
        <v>2</v>
      </c>
      <c r="C12" s="2">
        <f>SUM(C10:C11)</f>
        <v>142762000</v>
      </c>
      <c r="D12" s="2">
        <f>SUM(D10:D11)</f>
        <v>132051548.11</v>
      </c>
      <c r="E12" s="32">
        <f>SUM(D12/C12)</f>
        <v>0.92497687136633</v>
      </c>
    </row>
    <row r="13" spans="1:7" ht="3.75" customHeight="1" x14ac:dyDescent="0.25">
      <c r="A13" s="9"/>
      <c r="C13" s="8"/>
    </row>
    <row r="14" spans="1:7" ht="1.5" customHeight="1" x14ac:dyDescent="0.25">
      <c r="C14" s="8"/>
    </row>
    <row r="15" spans="1:7" ht="3.75" customHeight="1" x14ac:dyDescent="0.25">
      <c r="C15" s="8"/>
    </row>
    <row r="16" spans="1:7" ht="3" hidden="1" customHeight="1" x14ac:dyDescent="0.25"/>
    <row r="17" spans="1:5" ht="4.5" hidden="1" customHeight="1" x14ac:dyDescent="0.25"/>
    <row r="18" spans="1:5" ht="1.5" hidden="1" customHeight="1" x14ac:dyDescent="0.25"/>
    <row r="19" spans="1:5" ht="17.25" customHeight="1" x14ac:dyDescent="0.3">
      <c r="B19" s="21" t="s">
        <v>113</v>
      </c>
      <c r="C19" s="22"/>
      <c r="D19" s="22"/>
      <c r="E19" s="24"/>
    </row>
    <row r="20" spans="1:5" ht="17.25" customHeight="1" x14ac:dyDescent="0.25">
      <c r="A20" s="19" t="s">
        <v>0</v>
      </c>
      <c r="B20" s="19" t="s">
        <v>1</v>
      </c>
      <c r="C20" s="18" t="s">
        <v>46</v>
      </c>
      <c r="D20" s="18" t="s">
        <v>47</v>
      </c>
      <c r="E20" s="18" t="s">
        <v>48</v>
      </c>
    </row>
    <row r="21" spans="1:5" ht="17.25" customHeight="1" x14ac:dyDescent="0.25">
      <c r="A21" s="12">
        <v>411100</v>
      </c>
      <c r="B21" s="28" t="s">
        <v>55</v>
      </c>
      <c r="C21" s="6">
        <v>87700000</v>
      </c>
      <c r="D21" s="6">
        <v>84377608.439999998</v>
      </c>
      <c r="E21" s="33">
        <f>SUM(D21/C21)</f>
        <v>0.96211640182440139</v>
      </c>
    </row>
    <row r="22" spans="1:5" ht="17.25" customHeight="1" x14ac:dyDescent="0.25">
      <c r="A22" s="12">
        <v>412100</v>
      </c>
      <c r="B22" s="28" t="s">
        <v>56</v>
      </c>
      <c r="C22" s="6">
        <v>8770000</v>
      </c>
      <c r="D22" s="6">
        <v>8437761.7100000009</v>
      </c>
      <c r="E22" s="33">
        <f>SUM(D22/C22)</f>
        <v>0.96211650057012554</v>
      </c>
    </row>
    <row r="23" spans="1:5" ht="15" customHeight="1" x14ac:dyDescent="0.25">
      <c r="A23" s="12">
        <v>412200</v>
      </c>
      <c r="B23" s="28" t="s">
        <v>57</v>
      </c>
      <c r="C23" s="6">
        <v>4516000</v>
      </c>
      <c r="D23" s="6">
        <v>4345447</v>
      </c>
      <c r="E23" s="33">
        <f>SUM(D23/C23)</f>
        <v>0.96223361381753769</v>
      </c>
    </row>
    <row r="24" spans="1:5" ht="15" customHeight="1" x14ac:dyDescent="0.25">
      <c r="A24" s="40">
        <v>413142</v>
      </c>
      <c r="B24" s="29" t="s">
        <v>106</v>
      </c>
      <c r="C24" s="5">
        <v>655000</v>
      </c>
      <c r="D24" s="5">
        <v>652288</v>
      </c>
      <c r="E24" s="54"/>
    </row>
    <row r="25" spans="1:5" ht="15" customHeight="1" x14ac:dyDescent="0.25">
      <c r="A25" s="12">
        <v>413100</v>
      </c>
      <c r="B25" s="28" t="s">
        <v>107</v>
      </c>
      <c r="C25" s="6">
        <f>SUM(C24)</f>
        <v>655000</v>
      </c>
      <c r="D25" s="6">
        <f>SUM(D24)</f>
        <v>652288</v>
      </c>
      <c r="E25" s="33">
        <f>SUM(D25/C25)</f>
        <v>0.99585954198473281</v>
      </c>
    </row>
    <row r="26" spans="1:5" ht="15" customHeight="1" x14ac:dyDescent="0.25">
      <c r="A26" s="13">
        <v>414311</v>
      </c>
      <c r="B26" s="29" t="s">
        <v>10</v>
      </c>
      <c r="C26" s="5">
        <v>1300000</v>
      </c>
      <c r="D26" s="5">
        <v>440836.25</v>
      </c>
      <c r="E26" s="25"/>
    </row>
    <row r="27" spans="1:5" ht="15" customHeight="1" x14ac:dyDescent="0.25">
      <c r="A27" s="13">
        <v>414314</v>
      </c>
      <c r="B27" s="29" t="s">
        <v>11</v>
      </c>
      <c r="C27" s="5">
        <v>100000</v>
      </c>
      <c r="D27" s="5">
        <v>0</v>
      </c>
      <c r="E27" s="25"/>
    </row>
    <row r="28" spans="1:5" x14ac:dyDescent="0.25">
      <c r="A28" s="37">
        <v>414300</v>
      </c>
      <c r="B28" s="28" t="s">
        <v>58</v>
      </c>
      <c r="C28" s="6">
        <f>SUM(C26:C27)</f>
        <v>1400000</v>
      </c>
      <c r="D28" s="6">
        <f>SUM(D26:D27)</f>
        <v>440836.25</v>
      </c>
      <c r="E28" s="33">
        <f>SUM(D28/C28)</f>
        <v>0.31488303571428572</v>
      </c>
    </row>
    <row r="29" spans="1:5" x14ac:dyDescent="0.25">
      <c r="A29" s="13">
        <v>414411</v>
      </c>
      <c r="B29" s="29" t="s">
        <v>12</v>
      </c>
      <c r="C29" s="5">
        <v>60000</v>
      </c>
      <c r="D29" s="5">
        <v>0</v>
      </c>
      <c r="E29" s="25"/>
    </row>
    <row r="30" spans="1:5" x14ac:dyDescent="0.25">
      <c r="A30" s="13">
        <v>414419</v>
      </c>
      <c r="B30" s="29" t="s">
        <v>109</v>
      </c>
      <c r="C30" s="5">
        <v>0</v>
      </c>
      <c r="D30" s="5">
        <v>0</v>
      </c>
      <c r="E30" s="25"/>
    </row>
    <row r="31" spans="1:5" x14ac:dyDescent="0.25">
      <c r="A31" s="12">
        <v>414400</v>
      </c>
      <c r="B31" s="28" t="s">
        <v>59</v>
      </c>
      <c r="C31" s="4">
        <f>SUM(C29:C30)</f>
        <v>60000</v>
      </c>
      <c r="D31" s="4">
        <f>SUM(D29:D30)</f>
        <v>0</v>
      </c>
      <c r="E31" s="32">
        <f>SUM(D31/C31)</f>
        <v>0</v>
      </c>
    </row>
    <row r="32" spans="1:5" x14ac:dyDescent="0.25">
      <c r="A32" s="14">
        <v>415112</v>
      </c>
      <c r="B32" s="29" t="s">
        <v>3</v>
      </c>
      <c r="C32" s="5">
        <v>3640000</v>
      </c>
      <c r="D32" s="5">
        <v>3311459.74</v>
      </c>
      <c r="E32" s="25"/>
    </row>
    <row r="33" spans="1:5" x14ac:dyDescent="0.25">
      <c r="A33" s="12">
        <v>415100</v>
      </c>
      <c r="B33" s="28" t="s">
        <v>60</v>
      </c>
      <c r="C33" s="4">
        <f>SUM(C32)</f>
        <v>3640000</v>
      </c>
      <c r="D33" s="4">
        <f>SUM(D32)</f>
        <v>3311459.74</v>
      </c>
      <c r="E33" s="32">
        <f>SUM(D33/C33)</f>
        <v>0.9097416868131869</v>
      </c>
    </row>
    <row r="34" spans="1:5" x14ac:dyDescent="0.25">
      <c r="A34" s="14">
        <v>416111</v>
      </c>
      <c r="B34" s="26" t="s">
        <v>4</v>
      </c>
      <c r="C34" s="5">
        <v>1840000</v>
      </c>
      <c r="D34" s="5">
        <v>1114498.33</v>
      </c>
      <c r="E34" s="25"/>
    </row>
    <row r="35" spans="1:5" x14ac:dyDescent="0.25">
      <c r="A35" s="12">
        <v>416100</v>
      </c>
      <c r="B35" s="28" t="s">
        <v>61</v>
      </c>
      <c r="C35" s="4">
        <f>SUM(C34)</f>
        <v>1840000</v>
      </c>
      <c r="D35" s="4">
        <f>SUM(D34)</f>
        <v>1114498.33</v>
      </c>
      <c r="E35" s="32">
        <f>SUM(D35/C35)</f>
        <v>0.60570561413043478</v>
      </c>
    </row>
    <row r="36" spans="1:5" x14ac:dyDescent="0.25">
      <c r="A36" s="14">
        <v>421111</v>
      </c>
      <c r="B36" s="26" t="s">
        <v>13</v>
      </c>
      <c r="C36" s="5">
        <v>185000</v>
      </c>
      <c r="D36" s="5">
        <v>156929.10999999999</v>
      </c>
      <c r="E36" s="25"/>
    </row>
    <row r="37" spans="1:5" x14ac:dyDescent="0.25">
      <c r="A37" s="38">
        <v>421100</v>
      </c>
      <c r="B37" s="39" t="s">
        <v>62</v>
      </c>
      <c r="C37" s="6">
        <f>SUM(C36)</f>
        <v>185000</v>
      </c>
      <c r="D37" s="6">
        <f>SUM(D36)</f>
        <v>156929.10999999999</v>
      </c>
      <c r="E37" s="33">
        <f>SUM(D37/C37)</f>
        <v>0.84826545945945941</v>
      </c>
    </row>
    <row r="38" spans="1:5" x14ac:dyDescent="0.25">
      <c r="A38" s="14">
        <v>421211</v>
      </c>
      <c r="B38" s="26" t="s">
        <v>5</v>
      </c>
      <c r="C38" s="5">
        <v>2900000</v>
      </c>
      <c r="D38" s="5">
        <v>2548473.4700000002</v>
      </c>
      <c r="E38" s="25"/>
    </row>
    <row r="39" spans="1:5" x14ac:dyDescent="0.25">
      <c r="A39" s="15">
        <v>421222</v>
      </c>
      <c r="B39" s="26" t="s">
        <v>6</v>
      </c>
      <c r="C39" s="5">
        <v>2100000</v>
      </c>
      <c r="D39" s="5">
        <v>791040</v>
      </c>
      <c r="E39" s="25"/>
    </row>
    <row r="40" spans="1:5" x14ac:dyDescent="0.25">
      <c r="A40" s="14">
        <v>421225</v>
      </c>
      <c r="B40" s="26" t="s">
        <v>7</v>
      </c>
      <c r="C40" s="5">
        <v>3600000</v>
      </c>
      <c r="D40" s="5">
        <v>2752873.74</v>
      </c>
      <c r="E40" s="25"/>
    </row>
    <row r="41" spans="1:5" x14ac:dyDescent="0.25">
      <c r="A41" s="38">
        <v>421200</v>
      </c>
      <c r="B41" s="39" t="s">
        <v>63</v>
      </c>
      <c r="C41" s="6">
        <f>SUM(C38:C40)</f>
        <v>8600000</v>
      </c>
      <c r="D41" s="6">
        <f>SUM(D38:D40)</f>
        <v>6092387.2100000009</v>
      </c>
      <c r="E41" s="33">
        <f>SUM(D41/C41)</f>
        <v>0.70841711744186053</v>
      </c>
    </row>
    <row r="42" spans="1:5" x14ac:dyDescent="0.25">
      <c r="A42" s="14">
        <v>421311</v>
      </c>
      <c r="B42" s="26" t="s">
        <v>8</v>
      </c>
      <c r="C42" s="5">
        <v>250000</v>
      </c>
      <c r="D42" s="5">
        <v>203065.79</v>
      </c>
      <c r="E42" s="25"/>
    </row>
    <row r="43" spans="1:5" x14ac:dyDescent="0.25">
      <c r="A43" s="14">
        <v>421324</v>
      </c>
      <c r="B43" s="26" t="s">
        <v>44</v>
      </c>
      <c r="C43" s="5">
        <v>750000</v>
      </c>
      <c r="D43" s="5">
        <v>731518.15</v>
      </c>
      <c r="E43" s="25"/>
    </row>
    <row r="44" spans="1:5" x14ac:dyDescent="0.25">
      <c r="A44" s="38">
        <v>421300</v>
      </c>
      <c r="B44" s="39" t="s">
        <v>64</v>
      </c>
      <c r="C44" s="6">
        <f>SUM(C42:C43)</f>
        <v>1000000</v>
      </c>
      <c r="D44" s="6">
        <f>SUM(D42:D43)</f>
        <v>934583.94000000006</v>
      </c>
      <c r="E44" s="33">
        <f>SUM(D44/C44)</f>
        <v>0.93458394000000011</v>
      </c>
    </row>
    <row r="45" spans="1:5" x14ac:dyDescent="0.25">
      <c r="A45" s="14">
        <v>421411</v>
      </c>
      <c r="B45" s="26" t="s">
        <v>14</v>
      </c>
      <c r="C45" s="5">
        <v>140000</v>
      </c>
      <c r="D45" s="5">
        <v>118398.83</v>
      </c>
      <c r="E45" s="25"/>
    </row>
    <row r="46" spans="1:5" x14ac:dyDescent="0.25">
      <c r="A46" s="14">
        <v>421414</v>
      </c>
      <c r="B46" s="26" t="s">
        <v>15</v>
      </c>
      <c r="C46" s="5">
        <v>50000</v>
      </c>
      <c r="D46" s="5">
        <v>17661.47</v>
      </c>
      <c r="E46" s="25"/>
    </row>
    <row r="47" spans="1:5" x14ac:dyDescent="0.25">
      <c r="A47" s="14">
        <v>421429</v>
      </c>
      <c r="B47" s="26" t="s">
        <v>16</v>
      </c>
      <c r="C47" s="5">
        <v>40000</v>
      </c>
      <c r="D47" s="5">
        <v>15000</v>
      </c>
      <c r="E47" s="25"/>
    </row>
    <row r="48" spans="1:5" x14ac:dyDescent="0.25">
      <c r="A48" s="38">
        <v>421400</v>
      </c>
      <c r="B48" s="39" t="s">
        <v>83</v>
      </c>
      <c r="C48" s="6">
        <f>SUM(C45:C47)</f>
        <v>230000</v>
      </c>
      <c r="D48" s="6">
        <f>SUM(D45:D47)</f>
        <v>151060.29999999999</v>
      </c>
      <c r="E48" s="33">
        <f>SUM(D48/C48)</f>
        <v>0.65678391304347816</v>
      </c>
    </row>
    <row r="49" spans="1:5" x14ac:dyDescent="0.25">
      <c r="A49" s="14">
        <v>421513</v>
      </c>
      <c r="B49" s="26" t="s">
        <v>17</v>
      </c>
      <c r="C49" s="5">
        <v>80000</v>
      </c>
      <c r="D49" s="5">
        <v>74917.279999999999</v>
      </c>
      <c r="E49" s="25"/>
    </row>
    <row r="50" spans="1:5" x14ac:dyDescent="0.25">
      <c r="A50" s="14">
        <v>421521</v>
      </c>
      <c r="B50" s="26" t="s">
        <v>18</v>
      </c>
      <c r="C50" s="5">
        <v>115000</v>
      </c>
      <c r="D50" s="5">
        <v>110491.93</v>
      </c>
      <c r="E50" s="25"/>
    </row>
    <row r="51" spans="1:5" x14ac:dyDescent="0.25">
      <c r="A51" s="14">
        <v>421523</v>
      </c>
      <c r="B51" s="26" t="s">
        <v>65</v>
      </c>
      <c r="C51" s="5">
        <v>180000</v>
      </c>
      <c r="D51" s="5">
        <v>178330.64</v>
      </c>
      <c r="E51" s="25"/>
    </row>
    <row r="52" spans="1:5" x14ac:dyDescent="0.25">
      <c r="A52" s="38">
        <v>421500</v>
      </c>
      <c r="B52" s="39" t="s">
        <v>66</v>
      </c>
      <c r="C52" s="6">
        <f>SUM(C49:C51)</f>
        <v>375000</v>
      </c>
      <c r="D52" s="6">
        <f>SUM(D49:D51)</f>
        <v>363739.85</v>
      </c>
      <c r="E52" s="33">
        <f>SUM(D52/C52)</f>
        <v>0.96997293333333323</v>
      </c>
    </row>
    <row r="53" spans="1:5" x14ac:dyDescent="0.25">
      <c r="A53" s="14">
        <v>421911</v>
      </c>
      <c r="B53" s="26" t="s">
        <v>19</v>
      </c>
      <c r="C53" s="5">
        <v>80000</v>
      </c>
      <c r="D53" s="5">
        <v>18580</v>
      </c>
      <c r="E53" s="25"/>
    </row>
    <row r="54" spans="1:5" x14ac:dyDescent="0.25">
      <c r="A54" s="14">
        <v>421919</v>
      </c>
      <c r="B54" s="26" t="s">
        <v>20</v>
      </c>
      <c r="C54" s="5">
        <v>20000</v>
      </c>
      <c r="D54" s="5">
        <v>17175.11</v>
      </c>
      <c r="E54" s="25"/>
    </row>
    <row r="55" spans="1:5" x14ac:dyDescent="0.25">
      <c r="A55" s="38">
        <v>421900</v>
      </c>
      <c r="B55" s="28" t="s">
        <v>20</v>
      </c>
      <c r="C55" s="4">
        <f>SUM(C53:C54)</f>
        <v>100000</v>
      </c>
      <c r="D55" s="4">
        <f>SUM(D53:D54)</f>
        <v>35755.11</v>
      </c>
      <c r="E55" s="32">
        <f>SUM(D55/C55)</f>
        <v>0.35755110000000001</v>
      </c>
    </row>
    <row r="56" spans="1:5" x14ac:dyDescent="0.25">
      <c r="A56" s="14">
        <v>422111</v>
      </c>
      <c r="B56" s="26" t="s">
        <v>50</v>
      </c>
      <c r="C56" s="5">
        <v>1000000</v>
      </c>
      <c r="D56" s="5">
        <v>967804.3</v>
      </c>
      <c r="E56" s="25"/>
    </row>
    <row r="57" spans="1:5" x14ac:dyDescent="0.25">
      <c r="A57" s="14">
        <v>422121</v>
      </c>
      <c r="B57" s="26" t="s">
        <v>21</v>
      </c>
      <c r="C57" s="5">
        <v>120000</v>
      </c>
      <c r="D57" s="5">
        <v>0</v>
      </c>
      <c r="E57" s="25"/>
    </row>
    <row r="58" spans="1:5" x14ac:dyDescent="0.25">
      <c r="A58" s="14">
        <v>422131</v>
      </c>
      <c r="B58" s="26" t="s">
        <v>51</v>
      </c>
      <c r="C58" s="5">
        <v>250000</v>
      </c>
      <c r="D58" s="5">
        <v>105181.88</v>
      </c>
      <c r="E58" s="25"/>
    </row>
    <row r="59" spans="1:5" x14ac:dyDescent="0.25">
      <c r="A59" s="38">
        <v>422100</v>
      </c>
      <c r="B59" s="39" t="s">
        <v>67</v>
      </c>
      <c r="C59" s="6">
        <f>SUM(C56:C58)</f>
        <v>1370000</v>
      </c>
      <c r="D59" s="6">
        <f>SUM(D56:D58)</f>
        <v>1072986.1800000002</v>
      </c>
      <c r="E59" s="33">
        <f>SUM(D59/C59)</f>
        <v>0.78320159124087607</v>
      </c>
    </row>
    <row r="60" spans="1:5" x14ac:dyDescent="0.25">
      <c r="A60" s="14">
        <v>423212</v>
      </c>
      <c r="B60" s="26" t="s">
        <v>22</v>
      </c>
      <c r="C60" s="5">
        <v>340000</v>
      </c>
      <c r="D60" s="5">
        <v>298320</v>
      </c>
      <c r="E60" s="25"/>
    </row>
    <row r="61" spans="1:5" x14ac:dyDescent="0.25">
      <c r="A61" s="38">
        <v>423200</v>
      </c>
      <c r="B61" s="39" t="s">
        <v>68</v>
      </c>
      <c r="C61" s="6">
        <f>SUM(C60)</f>
        <v>340000</v>
      </c>
      <c r="D61" s="6">
        <f>SUM(D60)</f>
        <v>298320</v>
      </c>
      <c r="E61" s="33">
        <f>SUM(D61/C61)</f>
        <v>0.87741176470588234</v>
      </c>
    </row>
    <row r="62" spans="1:5" x14ac:dyDescent="0.25">
      <c r="A62" s="14">
        <v>423321</v>
      </c>
      <c r="B62" s="26" t="s">
        <v>23</v>
      </c>
      <c r="C62" s="5">
        <v>90000</v>
      </c>
      <c r="D62" s="5">
        <v>24910.400000000001</v>
      </c>
      <c r="E62" s="25"/>
    </row>
    <row r="63" spans="1:5" x14ac:dyDescent="0.25">
      <c r="A63" s="14">
        <v>423391</v>
      </c>
      <c r="B63" s="26" t="s">
        <v>24</v>
      </c>
      <c r="C63" s="5">
        <v>45000</v>
      </c>
      <c r="D63" s="5">
        <v>25000</v>
      </c>
      <c r="E63" s="25"/>
    </row>
    <row r="64" spans="1:5" x14ac:dyDescent="0.25">
      <c r="A64" s="38">
        <v>423300</v>
      </c>
      <c r="B64" s="39" t="s">
        <v>69</v>
      </c>
      <c r="C64" s="6">
        <f>SUM(C62:C63)</f>
        <v>135000</v>
      </c>
      <c r="D64" s="6">
        <f>SUM(D62:D63)</f>
        <v>49910.400000000001</v>
      </c>
      <c r="E64" s="33">
        <f>SUM(D64/C64)</f>
        <v>0.36970666666666668</v>
      </c>
    </row>
    <row r="65" spans="1:5" x14ac:dyDescent="0.25">
      <c r="A65" s="14">
        <v>423419</v>
      </c>
      <c r="B65" s="26" t="s">
        <v>25</v>
      </c>
      <c r="C65" s="5">
        <v>130000</v>
      </c>
      <c r="D65" s="5">
        <v>34336</v>
      </c>
      <c r="E65" s="25"/>
    </row>
    <row r="66" spans="1:5" x14ac:dyDescent="0.25">
      <c r="A66" s="14">
        <v>423432</v>
      </c>
      <c r="B66" s="26" t="s">
        <v>26</v>
      </c>
      <c r="C66" s="5">
        <v>40000</v>
      </c>
      <c r="D66" s="5">
        <v>23460</v>
      </c>
      <c r="E66" s="25"/>
    </row>
    <row r="67" spans="1:5" x14ac:dyDescent="0.25">
      <c r="A67" s="14">
        <v>423449</v>
      </c>
      <c r="B67" s="26" t="s">
        <v>84</v>
      </c>
      <c r="C67" s="5">
        <v>110000</v>
      </c>
      <c r="D67" s="5">
        <v>56693.599999999999</v>
      </c>
      <c r="E67" s="25"/>
    </row>
    <row r="68" spans="1:5" x14ac:dyDescent="0.25">
      <c r="A68" s="38">
        <v>423400</v>
      </c>
      <c r="B68" s="39" t="s">
        <v>70</v>
      </c>
      <c r="C68" s="6">
        <f>SUM(C65:C67)</f>
        <v>280000</v>
      </c>
      <c r="D68" s="6">
        <f>SUM(D65:D67)</f>
        <v>114489.60000000001</v>
      </c>
      <c r="E68" s="33">
        <f>SUM(D68/C68)</f>
        <v>0.40889142857142857</v>
      </c>
    </row>
    <row r="69" spans="1:5" x14ac:dyDescent="0.25">
      <c r="A69" s="14">
        <v>423711</v>
      </c>
      <c r="B69" s="26" t="s">
        <v>52</v>
      </c>
      <c r="C69" s="5">
        <v>490000</v>
      </c>
      <c r="D69" s="5">
        <v>382272.03</v>
      </c>
      <c r="E69" s="25"/>
    </row>
    <row r="70" spans="1:5" x14ac:dyDescent="0.25">
      <c r="A70" s="14">
        <v>423712</v>
      </c>
      <c r="B70" s="26" t="s">
        <v>114</v>
      </c>
      <c r="C70" s="5">
        <v>510000</v>
      </c>
      <c r="D70" s="5">
        <v>499896</v>
      </c>
      <c r="E70" s="25"/>
    </row>
    <row r="71" spans="1:5" x14ac:dyDescent="0.25">
      <c r="A71" s="38">
        <v>423700</v>
      </c>
      <c r="B71" s="39" t="s">
        <v>71</v>
      </c>
      <c r="C71" s="6">
        <f>SUM(C69:C70)</f>
        <v>1000000</v>
      </c>
      <c r="D71" s="6">
        <f>SUM(D69:D70)</f>
        <v>882168.03</v>
      </c>
      <c r="E71" s="33">
        <f>SUM(D71/C71)</f>
        <v>0.88216802999999999</v>
      </c>
    </row>
    <row r="72" spans="1:5" x14ac:dyDescent="0.25">
      <c r="A72" s="14">
        <v>423911</v>
      </c>
      <c r="B72" s="26" t="s">
        <v>124</v>
      </c>
      <c r="C72" s="5">
        <v>700000</v>
      </c>
      <c r="D72" s="5">
        <v>450400</v>
      </c>
      <c r="E72" s="25"/>
    </row>
    <row r="73" spans="1:5" x14ac:dyDescent="0.25">
      <c r="A73" s="12">
        <v>423900</v>
      </c>
      <c r="B73" s="28" t="s">
        <v>45</v>
      </c>
      <c r="C73" s="4">
        <f>SUM(C72)</f>
        <v>700000</v>
      </c>
      <c r="D73" s="4">
        <f>SUM(D72)</f>
        <v>450400</v>
      </c>
      <c r="E73" s="32">
        <f>SUM(D73/C73)</f>
        <v>0.64342857142857146</v>
      </c>
    </row>
    <row r="74" spans="1:5" x14ac:dyDescent="0.25">
      <c r="A74" s="40">
        <v>424213</v>
      </c>
      <c r="B74" s="29" t="s">
        <v>122</v>
      </c>
      <c r="C74" s="57">
        <v>62000</v>
      </c>
      <c r="D74" s="57">
        <v>61223.33</v>
      </c>
      <c r="E74" s="58"/>
    </row>
    <row r="75" spans="1:5" x14ac:dyDescent="0.25">
      <c r="A75" s="12">
        <v>424200</v>
      </c>
      <c r="B75" s="28" t="s">
        <v>123</v>
      </c>
      <c r="C75" s="4">
        <f>SUM(C74)</f>
        <v>62000</v>
      </c>
      <c r="D75" s="4">
        <f>SUM(D74)</f>
        <v>61223.33</v>
      </c>
      <c r="E75" s="32">
        <f>SUM(D75/C75)</f>
        <v>0.98747306451612904</v>
      </c>
    </row>
    <row r="76" spans="1:5" x14ac:dyDescent="0.25">
      <c r="A76" s="14">
        <v>424331</v>
      </c>
      <c r="B76" s="26" t="s">
        <v>53</v>
      </c>
      <c r="C76" s="5">
        <v>840000</v>
      </c>
      <c r="D76" s="5">
        <v>824032.92</v>
      </c>
      <c r="E76" s="25"/>
    </row>
    <row r="77" spans="1:5" x14ac:dyDescent="0.25">
      <c r="A77" s="38">
        <v>424300</v>
      </c>
      <c r="B77" s="39" t="s">
        <v>72</v>
      </c>
      <c r="C77" s="6">
        <f>SUM(C76)</f>
        <v>840000</v>
      </c>
      <c r="D77" s="6">
        <f>SUM(D76)</f>
        <v>824032.92</v>
      </c>
      <c r="E77" s="33">
        <f>SUM(D77/C77)</f>
        <v>0.98099157142857152</v>
      </c>
    </row>
    <row r="78" spans="1:5" x14ac:dyDescent="0.25">
      <c r="A78" s="14">
        <v>424911</v>
      </c>
      <c r="B78" s="26" t="s">
        <v>125</v>
      </c>
      <c r="C78" s="5">
        <v>960000</v>
      </c>
      <c r="D78" s="5">
        <v>750827.81</v>
      </c>
      <c r="E78" s="25"/>
    </row>
    <row r="79" spans="1:5" x14ac:dyDescent="0.25">
      <c r="A79" s="16">
        <v>424900</v>
      </c>
      <c r="B79" s="31" t="s">
        <v>73</v>
      </c>
      <c r="C79" s="4">
        <f>SUM(C78)</f>
        <v>960000</v>
      </c>
      <c r="D79" s="4">
        <f>SUM(D78)</f>
        <v>750827.81</v>
      </c>
      <c r="E79" s="32">
        <f>SUM(D79/C79)</f>
        <v>0.78211230208333338</v>
      </c>
    </row>
    <row r="80" spans="1:5" x14ac:dyDescent="0.25">
      <c r="A80" s="14">
        <v>425112</v>
      </c>
      <c r="B80" s="29" t="s">
        <v>49</v>
      </c>
      <c r="C80" s="5">
        <v>0</v>
      </c>
      <c r="D80" s="5">
        <v>0</v>
      </c>
      <c r="E80" s="25"/>
    </row>
    <row r="81" spans="1:5" x14ac:dyDescent="0.25">
      <c r="A81" s="14">
        <v>425117</v>
      </c>
      <c r="B81" s="29" t="s">
        <v>115</v>
      </c>
      <c r="C81" s="5">
        <v>0</v>
      </c>
      <c r="D81" s="5">
        <v>0</v>
      </c>
      <c r="E81" s="25"/>
    </row>
    <row r="82" spans="1:5" x14ac:dyDescent="0.25">
      <c r="A82" s="14">
        <v>425119</v>
      </c>
      <c r="B82" s="29" t="s">
        <v>116</v>
      </c>
      <c r="C82" s="5">
        <v>380000</v>
      </c>
      <c r="D82" s="5">
        <v>350279.92</v>
      </c>
      <c r="E82" s="25"/>
    </row>
    <row r="83" spans="1:5" x14ac:dyDescent="0.25">
      <c r="A83" s="14">
        <v>425191</v>
      </c>
      <c r="B83" s="29" t="s">
        <v>126</v>
      </c>
      <c r="C83" s="5">
        <v>290000</v>
      </c>
      <c r="D83" s="5">
        <v>285300</v>
      </c>
      <c r="E83" s="25"/>
    </row>
    <row r="84" spans="1:5" x14ac:dyDescent="0.25">
      <c r="A84" s="38">
        <v>425100</v>
      </c>
      <c r="B84" s="28" t="s">
        <v>74</v>
      </c>
      <c r="C84" s="6">
        <f>SUM(C80:C83)</f>
        <v>670000</v>
      </c>
      <c r="D84" s="6">
        <f>SUM(D80:D83)</f>
        <v>635579.91999999993</v>
      </c>
      <c r="E84" s="33">
        <f>SUM(D84/C84)</f>
        <v>0.94862674626865662</v>
      </c>
    </row>
    <row r="85" spans="1:5" x14ac:dyDescent="0.25">
      <c r="A85" s="14">
        <v>425261</v>
      </c>
      <c r="B85" s="29" t="s">
        <v>128</v>
      </c>
      <c r="C85" s="5">
        <v>460000</v>
      </c>
      <c r="D85" s="5">
        <v>456750.1</v>
      </c>
      <c r="E85" s="25"/>
    </row>
    <row r="86" spans="1:5" x14ac:dyDescent="0.25">
      <c r="A86" s="38">
        <v>425200</v>
      </c>
      <c r="B86" s="28" t="s">
        <v>27</v>
      </c>
      <c r="C86" s="6">
        <f>SUM(C85:C85)</f>
        <v>460000</v>
      </c>
      <c r="D86" s="6">
        <f>SUM(D85:D85)</f>
        <v>456750.1</v>
      </c>
      <c r="E86" s="33">
        <f>SUM(D86/C86)</f>
        <v>0.9929349999999999</v>
      </c>
    </row>
    <row r="87" spans="1:5" x14ac:dyDescent="0.25">
      <c r="A87" s="14">
        <v>426111</v>
      </c>
      <c r="B87" s="29" t="s">
        <v>28</v>
      </c>
      <c r="C87" s="5">
        <v>290000</v>
      </c>
      <c r="D87" s="5">
        <v>247534.43</v>
      </c>
      <c r="E87" s="25"/>
    </row>
    <row r="88" spans="1:5" x14ac:dyDescent="0.25">
      <c r="A88" s="14">
        <v>426121</v>
      </c>
      <c r="B88" s="29" t="s">
        <v>29</v>
      </c>
      <c r="C88" s="5">
        <v>500000</v>
      </c>
      <c r="D88" s="5">
        <v>144375.35999999999</v>
      </c>
      <c r="E88" s="25"/>
    </row>
    <row r="89" spans="1:5" x14ac:dyDescent="0.25">
      <c r="A89" s="14">
        <v>426131</v>
      </c>
      <c r="B89" s="29" t="s">
        <v>30</v>
      </c>
      <c r="C89" s="5">
        <v>40000</v>
      </c>
      <c r="D89" s="5">
        <v>0</v>
      </c>
      <c r="E89" s="25"/>
    </row>
    <row r="90" spans="1:5" x14ac:dyDescent="0.25">
      <c r="A90" s="38">
        <v>426100</v>
      </c>
      <c r="B90" s="28" t="s">
        <v>75</v>
      </c>
      <c r="C90" s="6">
        <f>SUM(C87:C89)</f>
        <v>830000</v>
      </c>
      <c r="D90" s="6">
        <f>SUM(D87:D89)</f>
        <v>391909.79</v>
      </c>
      <c r="E90" s="33">
        <f>SUM(D90/C90)</f>
        <v>0.47218046987951806</v>
      </c>
    </row>
    <row r="91" spans="1:5" x14ac:dyDescent="0.25">
      <c r="A91" s="14">
        <v>426311</v>
      </c>
      <c r="B91" s="29" t="s">
        <v>31</v>
      </c>
      <c r="C91" s="5">
        <v>180000</v>
      </c>
      <c r="D91" s="5">
        <v>178520</v>
      </c>
      <c r="E91" s="25"/>
    </row>
    <row r="92" spans="1:5" x14ac:dyDescent="0.25">
      <c r="A92" s="14">
        <v>426312</v>
      </c>
      <c r="B92" s="29" t="s">
        <v>32</v>
      </c>
      <c r="C92" s="5">
        <v>20000</v>
      </c>
      <c r="D92" s="5">
        <v>15000</v>
      </c>
      <c r="E92" s="25"/>
    </row>
    <row r="93" spans="1:5" x14ac:dyDescent="0.25">
      <c r="A93" s="38">
        <v>426300</v>
      </c>
      <c r="B93" s="28" t="s">
        <v>76</v>
      </c>
      <c r="C93" s="6">
        <f>SUM(C91:C92)</f>
        <v>200000</v>
      </c>
      <c r="D93" s="6">
        <f>SUM(D91:D92)</f>
        <v>193520</v>
      </c>
      <c r="E93" s="33">
        <f>SUM(D93/C93)</f>
        <v>0.96760000000000002</v>
      </c>
    </row>
    <row r="94" spans="1:5" x14ac:dyDescent="0.25">
      <c r="A94" s="14">
        <v>426411</v>
      </c>
      <c r="B94" s="29" t="s">
        <v>33</v>
      </c>
      <c r="C94" s="5">
        <v>150000</v>
      </c>
      <c r="D94" s="5">
        <v>132710.62</v>
      </c>
      <c r="E94" s="25"/>
    </row>
    <row r="95" spans="1:5" x14ac:dyDescent="0.25">
      <c r="A95" s="38">
        <v>426400</v>
      </c>
      <c r="B95" s="28" t="s">
        <v>77</v>
      </c>
      <c r="C95" s="6">
        <f>SUM(C94)</f>
        <v>150000</v>
      </c>
      <c r="D95" s="6">
        <f>SUM(D94)</f>
        <v>132710.62</v>
      </c>
      <c r="E95" s="33">
        <f>SUM(D95/C95)</f>
        <v>0.88473746666666664</v>
      </c>
    </row>
    <row r="96" spans="1:5" x14ac:dyDescent="0.25">
      <c r="A96" s="14">
        <v>426611</v>
      </c>
      <c r="B96" s="29" t="s">
        <v>34</v>
      </c>
      <c r="C96" s="5">
        <v>792500</v>
      </c>
      <c r="D96" s="5">
        <v>647377.81999999995</v>
      </c>
      <c r="E96" s="25"/>
    </row>
    <row r="97" spans="1:5" x14ac:dyDescent="0.25">
      <c r="A97" s="38">
        <v>426600</v>
      </c>
      <c r="B97" s="28" t="s">
        <v>78</v>
      </c>
      <c r="C97" s="6">
        <f>SUM(C96)</f>
        <v>792500</v>
      </c>
      <c r="D97" s="6">
        <f>SUM(D96)</f>
        <v>647377.81999999995</v>
      </c>
      <c r="E97" s="33">
        <f>SUM(D97/C97)</f>
        <v>0.81688052996845417</v>
      </c>
    </row>
    <row r="98" spans="1:5" x14ac:dyDescent="0.25">
      <c r="A98" s="14">
        <v>426811</v>
      </c>
      <c r="B98" s="29" t="s">
        <v>35</v>
      </c>
      <c r="C98" s="5">
        <v>850000</v>
      </c>
      <c r="D98" s="5">
        <v>835416.75</v>
      </c>
      <c r="E98" s="25"/>
    </row>
    <row r="99" spans="1:5" x14ac:dyDescent="0.25">
      <c r="A99" s="14">
        <v>426819</v>
      </c>
      <c r="B99" s="29" t="s">
        <v>36</v>
      </c>
      <c r="C99" s="5">
        <v>820000</v>
      </c>
      <c r="D99" s="5">
        <v>782994.42</v>
      </c>
      <c r="E99" s="25"/>
    </row>
    <row r="100" spans="1:5" x14ac:dyDescent="0.25">
      <c r="A100" s="14">
        <v>426823</v>
      </c>
      <c r="B100" s="29" t="s">
        <v>37</v>
      </c>
      <c r="C100" s="5">
        <v>10800000</v>
      </c>
      <c r="D100" s="5">
        <v>10698994.1</v>
      </c>
      <c r="E100" s="25"/>
    </row>
    <row r="101" spans="1:5" x14ac:dyDescent="0.25">
      <c r="A101" s="38">
        <v>426800</v>
      </c>
      <c r="B101" s="28" t="s">
        <v>79</v>
      </c>
      <c r="C101" s="6">
        <f>SUM(C98:C100)</f>
        <v>12470000</v>
      </c>
      <c r="D101" s="6">
        <f>SUM(D98:D100)</f>
        <v>12317405.27</v>
      </c>
      <c r="E101" s="33">
        <f>SUM(D101/C101)</f>
        <v>0.98776305292702482</v>
      </c>
    </row>
    <row r="102" spans="1:5" x14ac:dyDescent="0.25">
      <c r="A102" s="14">
        <v>426911</v>
      </c>
      <c r="B102" s="29" t="s">
        <v>38</v>
      </c>
      <c r="C102" s="5">
        <v>380000</v>
      </c>
      <c r="D102" s="5">
        <v>326202.46000000002</v>
      </c>
      <c r="E102" s="25"/>
    </row>
    <row r="103" spans="1:5" x14ac:dyDescent="0.25">
      <c r="A103" s="14">
        <v>426913</v>
      </c>
      <c r="B103" s="29" t="s">
        <v>39</v>
      </c>
      <c r="C103" s="5">
        <v>140000</v>
      </c>
      <c r="D103" s="5">
        <v>135582.72</v>
      </c>
      <c r="E103" s="25"/>
    </row>
    <row r="104" spans="1:5" x14ac:dyDescent="0.25">
      <c r="A104" s="14">
        <v>426919</v>
      </c>
      <c r="B104" s="29" t="s">
        <v>117</v>
      </c>
      <c r="C104" s="5">
        <v>50000</v>
      </c>
      <c r="D104" s="5">
        <v>35740.519999999997</v>
      </c>
      <c r="E104" s="25"/>
    </row>
    <row r="105" spans="1:5" x14ac:dyDescent="0.25">
      <c r="A105" s="12">
        <v>426900</v>
      </c>
      <c r="B105" s="28" t="s">
        <v>80</v>
      </c>
      <c r="C105" s="4">
        <f>SUM(C102:C104)</f>
        <v>570000</v>
      </c>
      <c r="D105" s="4">
        <f>SUM(D102:D104)</f>
        <v>497525.70000000007</v>
      </c>
      <c r="E105" s="32">
        <f>SUM(D105/C105)</f>
        <v>0.87285210526315804</v>
      </c>
    </row>
    <row r="106" spans="1:5" x14ac:dyDescent="0.25">
      <c r="A106" s="14">
        <v>482191</v>
      </c>
      <c r="B106" s="29" t="s">
        <v>40</v>
      </c>
      <c r="C106" s="5">
        <v>10000</v>
      </c>
      <c r="D106" s="5">
        <v>0</v>
      </c>
      <c r="E106" s="25"/>
    </row>
    <row r="107" spans="1:5" x14ac:dyDescent="0.25">
      <c r="A107" s="38">
        <v>482100</v>
      </c>
      <c r="B107" s="28" t="s">
        <v>40</v>
      </c>
      <c r="C107" s="6">
        <f>SUM(C106)</f>
        <v>10000</v>
      </c>
      <c r="D107" s="6">
        <f>SUM(D106:D106)</f>
        <v>0</v>
      </c>
      <c r="E107" s="33">
        <f>SUM(D107/C107)</f>
        <v>0</v>
      </c>
    </row>
    <row r="108" spans="1:5" x14ac:dyDescent="0.25">
      <c r="A108" s="14">
        <v>482211</v>
      </c>
      <c r="B108" s="29" t="s">
        <v>41</v>
      </c>
      <c r="C108" s="5">
        <v>5500</v>
      </c>
      <c r="D108" s="5">
        <v>0</v>
      </c>
      <c r="E108" s="25"/>
    </row>
    <row r="109" spans="1:5" x14ac:dyDescent="0.25">
      <c r="A109" s="14">
        <v>482251</v>
      </c>
      <c r="B109" s="29" t="s">
        <v>42</v>
      </c>
      <c r="C109" s="5">
        <v>40000</v>
      </c>
      <c r="D109" s="5">
        <v>18486.18</v>
      </c>
      <c r="E109" s="25"/>
    </row>
    <row r="110" spans="1:5" x14ac:dyDescent="0.25">
      <c r="A110" s="12">
        <v>482200</v>
      </c>
      <c r="B110" s="30" t="s">
        <v>81</v>
      </c>
      <c r="C110" s="4">
        <f>SUM(C108:C109)</f>
        <v>45500</v>
      </c>
      <c r="D110" s="4">
        <f>SUM(D108:D109)</f>
        <v>18486.18</v>
      </c>
      <c r="E110" s="34">
        <f>SUM(D110/C110)</f>
        <v>0.40628967032967034</v>
      </c>
    </row>
    <row r="111" spans="1:5" x14ac:dyDescent="0.25">
      <c r="A111" s="40">
        <v>511451</v>
      </c>
      <c r="B111" s="41" t="s">
        <v>85</v>
      </c>
      <c r="C111" s="3">
        <v>901000</v>
      </c>
      <c r="D111" s="3">
        <v>900000</v>
      </c>
      <c r="E111" s="42"/>
    </row>
    <row r="112" spans="1:5" x14ac:dyDescent="0.25">
      <c r="A112" s="12">
        <v>511400</v>
      </c>
      <c r="B112" s="30" t="s">
        <v>86</v>
      </c>
      <c r="C112" s="4">
        <f>SUM(C111)</f>
        <v>901000</v>
      </c>
      <c r="D112" s="4">
        <f>SUM(D111)</f>
        <v>900000</v>
      </c>
      <c r="E112" s="34">
        <v>0</v>
      </c>
    </row>
    <row r="113" spans="1:5" x14ac:dyDescent="0.25">
      <c r="A113" s="14">
        <v>512611</v>
      </c>
      <c r="B113" s="29" t="s">
        <v>127</v>
      </c>
      <c r="C113" s="5">
        <v>905000</v>
      </c>
      <c r="D113" s="5">
        <v>900690</v>
      </c>
      <c r="E113" s="25"/>
    </row>
    <row r="114" spans="1:5" x14ac:dyDescent="0.25">
      <c r="A114" s="12">
        <v>512600</v>
      </c>
      <c r="B114" s="30" t="s">
        <v>82</v>
      </c>
      <c r="C114" s="4">
        <f>SUM(C113)</f>
        <v>905000</v>
      </c>
      <c r="D114" s="4">
        <f>SUM(D113)</f>
        <v>900690</v>
      </c>
      <c r="E114" s="34"/>
    </row>
    <row r="115" spans="1:5" x14ac:dyDescent="0.25">
      <c r="A115" s="35"/>
      <c r="B115" s="36" t="s">
        <v>43</v>
      </c>
      <c r="C115" s="4">
        <f>SUM(C114+C112+C110+C107+C105+C101+C97+C95+C93+C90+C86+C84+C79+C77+C75+C73+C71+C68+C64+C61+C59+C55+C52+C48+C44+C41+C37+C35+C33+C31+C28+C25+C23+C22+C21)</f>
        <v>142762000</v>
      </c>
      <c r="D115" s="6">
        <f>SUM(D114+D112+D110+D107+D105+D101+D97+D95+D93+D90+D86+D84+D79+D77+D75+D73+D71+D68+D64+D61+D59+D55+D52+D48+D44+D41+D37+D35+D33+D31+D28+D25+D23+D22+D21)</f>
        <v>132010668.66</v>
      </c>
      <c r="E115" s="34">
        <f>SUM(D115/C115)</f>
        <v>0.92469052450932321</v>
      </c>
    </row>
    <row r="119" spans="1:5" ht="15.75" x14ac:dyDescent="0.25">
      <c r="B119" s="43"/>
    </row>
    <row r="120" spans="1:5" x14ac:dyDescent="0.25">
      <c r="A120" s="44"/>
      <c r="B120" s="45"/>
      <c r="C120" s="45"/>
      <c r="D120" s="45"/>
      <c r="E120" s="46"/>
    </row>
    <row r="121" spans="1:5" ht="15.75" x14ac:dyDescent="0.25">
      <c r="A121" s="47"/>
      <c r="B121" s="43" t="s">
        <v>90</v>
      </c>
      <c r="C121" s="43"/>
      <c r="D121" s="43"/>
      <c r="E121" s="48"/>
    </row>
    <row r="122" spans="1:5" ht="15.75" x14ac:dyDescent="0.25">
      <c r="A122" s="49" t="s">
        <v>89</v>
      </c>
      <c r="B122" s="43"/>
      <c r="C122" s="43"/>
      <c r="D122" s="43"/>
      <c r="E122" s="50"/>
    </row>
    <row r="123" spans="1:5" ht="15.75" x14ac:dyDescent="0.25">
      <c r="A123" s="49" t="s">
        <v>87</v>
      </c>
      <c r="B123" s="43"/>
      <c r="C123" s="43"/>
      <c r="D123" s="43"/>
      <c r="E123" s="50"/>
    </row>
    <row r="124" spans="1:5" ht="15.75" x14ac:dyDescent="0.25">
      <c r="A124" s="49" t="s">
        <v>91</v>
      </c>
      <c r="B124" s="43"/>
      <c r="C124" s="43"/>
      <c r="D124" s="43"/>
      <c r="E124" s="50"/>
    </row>
    <row r="125" spans="1:5" ht="15.75" x14ac:dyDescent="0.25">
      <c r="A125" s="49" t="s">
        <v>88</v>
      </c>
      <c r="B125" s="43"/>
      <c r="C125" s="43"/>
      <c r="D125" s="43"/>
      <c r="E125" s="50"/>
    </row>
    <row r="126" spans="1:5" ht="15.75" x14ac:dyDescent="0.25">
      <c r="A126" s="49"/>
      <c r="B126" s="43" t="s">
        <v>108</v>
      </c>
      <c r="C126" s="43"/>
      <c r="D126" s="43"/>
      <c r="E126" s="50"/>
    </row>
    <row r="127" spans="1:5" ht="12.75" customHeight="1" x14ac:dyDescent="0.25">
      <c r="A127" s="49" t="s">
        <v>92</v>
      </c>
      <c r="B127" s="43"/>
      <c r="C127" s="43"/>
      <c r="D127" s="43"/>
      <c r="E127" s="50"/>
    </row>
    <row r="128" spans="1:5" ht="12.75" customHeight="1" x14ac:dyDescent="0.25">
      <c r="A128" s="49" t="s">
        <v>93</v>
      </c>
      <c r="B128" s="43"/>
      <c r="C128" s="43"/>
      <c r="D128" s="43"/>
      <c r="E128" s="50"/>
    </row>
    <row r="129" spans="1:5" ht="14.25" customHeight="1" x14ac:dyDescent="0.25">
      <c r="A129" s="49"/>
      <c r="B129" s="43" t="s">
        <v>94</v>
      </c>
      <c r="C129" s="43"/>
      <c r="D129" s="43"/>
      <c r="E129" s="50"/>
    </row>
    <row r="130" spans="1:5" ht="13.5" customHeight="1" x14ac:dyDescent="0.25">
      <c r="A130" s="49" t="s">
        <v>95</v>
      </c>
      <c r="B130" s="43"/>
      <c r="C130" s="43"/>
      <c r="D130" s="43"/>
      <c r="E130" s="50"/>
    </row>
    <row r="131" spans="1:5" ht="14.25" customHeight="1" x14ac:dyDescent="0.25">
      <c r="A131" s="49"/>
      <c r="B131" s="43" t="s">
        <v>96</v>
      </c>
      <c r="C131" s="43"/>
      <c r="D131" s="43"/>
      <c r="E131" s="50"/>
    </row>
    <row r="132" spans="1:5" ht="14.25" customHeight="1" x14ac:dyDescent="0.25">
      <c r="A132" s="49" t="s">
        <v>97</v>
      </c>
      <c r="B132" s="43"/>
      <c r="C132" s="43"/>
      <c r="D132" s="43"/>
      <c r="E132" s="50"/>
    </row>
    <row r="133" spans="1:5" ht="12.75" customHeight="1" x14ac:dyDescent="0.25">
      <c r="A133" s="49" t="s">
        <v>98</v>
      </c>
      <c r="B133" s="43"/>
      <c r="C133" s="43"/>
      <c r="D133" s="43"/>
      <c r="E133" s="50"/>
    </row>
    <row r="134" spans="1:5" ht="15" customHeight="1" x14ac:dyDescent="0.25">
      <c r="A134" s="49"/>
      <c r="B134" s="43" t="s">
        <v>129</v>
      </c>
      <c r="C134" s="43"/>
      <c r="D134" s="43"/>
      <c r="E134" s="50"/>
    </row>
    <row r="135" spans="1:5" ht="13.5" customHeight="1" x14ac:dyDescent="0.25">
      <c r="A135" s="49" t="s">
        <v>130</v>
      </c>
      <c r="B135" s="43"/>
      <c r="C135" s="43"/>
      <c r="D135" s="43"/>
      <c r="E135" s="50"/>
    </row>
    <row r="136" spans="1:5" ht="14.25" customHeight="1" x14ac:dyDescent="0.25">
      <c r="A136" s="49" t="s">
        <v>131</v>
      </c>
      <c r="B136" s="43"/>
      <c r="C136" s="43"/>
      <c r="D136" s="43"/>
      <c r="E136" s="50"/>
    </row>
    <row r="137" spans="1:5" ht="13.5" hidden="1" customHeight="1" x14ac:dyDescent="0.25">
      <c r="A137" s="49"/>
      <c r="B137" s="43"/>
      <c r="C137" s="43"/>
      <c r="D137" s="43"/>
      <c r="E137" s="50"/>
    </row>
    <row r="138" spans="1:5" ht="2.25" hidden="1" customHeight="1" x14ac:dyDescent="0.25">
      <c r="A138" s="49"/>
      <c r="B138" s="43"/>
      <c r="C138" s="43"/>
      <c r="D138" s="43"/>
      <c r="E138" s="50"/>
    </row>
    <row r="139" spans="1:5" ht="13.5" customHeight="1" x14ac:dyDescent="0.25">
      <c r="A139" s="49"/>
      <c r="B139" s="43" t="s">
        <v>118</v>
      </c>
      <c r="C139" s="43"/>
      <c r="D139" s="43"/>
      <c r="E139" s="50"/>
    </row>
    <row r="140" spans="1:5" ht="15" customHeight="1" x14ac:dyDescent="0.25">
      <c r="A140" s="49" t="s">
        <v>119</v>
      </c>
      <c r="B140" s="43"/>
      <c r="C140" s="43"/>
      <c r="D140" s="43"/>
      <c r="E140" s="50"/>
    </row>
    <row r="141" spans="1:5" ht="13.5" customHeight="1" x14ac:dyDescent="0.25">
      <c r="A141" s="49"/>
      <c r="B141" s="43"/>
      <c r="C141" s="43"/>
      <c r="D141" s="43"/>
      <c r="E141" s="50"/>
    </row>
    <row r="142" spans="1:5" ht="12.75" customHeight="1" x14ac:dyDescent="0.25">
      <c r="A142" s="49"/>
      <c r="B142" s="43"/>
      <c r="C142" s="43"/>
      <c r="D142" s="43"/>
      <c r="E142" s="50"/>
    </row>
    <row r="143" spans="1:5" ht="12" customHeight="1" x14ac:dyDescent="0.25">
      <c r="A143" s="49"/>
      <c r="B143" s="43"/>
      <c r="C143" s="43"/>
      <c r="D143" s="43"/>
      <c r="E143" s="50"/>
    </row>
    <row r="144" spans="1:5" ht="14.25" hidden="1" customHeight="1" x14ac:dyDescent="0.25">
      <c r="A144" s="49"/>
      <c r="B144" s="43"/>
      <c r="C144" s="43"/>
      <c r="D144" s="43"/>
      <c r="E144" s="50"/>
    </row>
    <row r="145" spans="1:5" ht="14.25" hidden="1" customHeight="1" x14ac:dyDescent="0.25">
      <c r="A145" s="49"/>
      <c r="B145" s="43"/>
      <c r="C145" s="43"/>
      <c r="D145" s="43"/>
      <c r="E145" s="50"/>
    </row>
    <row r="146" spans="1:5" ht="15" hidden="1" customHeight="1" x14ac:dyDescent="0.25">
      <c r="A146" s="49"/>
      <c r="B146" s="43" t="s">
        <v>99</v>
      </c>
      <c r="C146" s="43"/>
      <c r="D146" s="43"/>
      <c r="E146" s="50"/>
    </row>
    <row r="147" spans="1:5" ht="15" customHeight="1" x14ac:dyDescent="0.25">
      <c r="A147" s="49"/>
      <c r="B147" s="43"/>
      <c r="C147" s="43"/>
      <c r="D147" s="43"/>
      <c r="E147" s="50"/>
    </row>
    <row r="148" spans="1:5" ht="15" customHeight="1" x14ac:dyDescent="0.25">
      <c r="A148" s="49"/>
      <c r="B148" s="43" t="s">
        <v>132</v>
      </c>
      <c r="C148" s="43"/>
      <c r="D148" s="43"/>
      <c r="E148" s="50"/>
    </row>
    <row r="149" spans="1:5" ht="14.25" customHeight="1" x14ac:dyDescent="0.25">
      <c r="A149" s="49"/>
      <c r="B149" s="43" t="s">
        <v>133</v>
      </c>
      <c r="C149" s="43"/>
      <c r="D149" s="43"/>
      <c r="E149" s="50"/>
    </row>
    <row r="150" spans="1:5" ht="13.5" customHeight="1" x14ac:dyDescent="0.25">
      <c r="A150" s="49"/>
      <c r="B150" s="43" t="s">
        <v>134</v>
      </c>
      <c r="C150" s="43"/>
      <c r="D150" s="55"/>
      <c r="E150" s="50"/>
    </row>
    <row r="151" spans="1:5" ht="15" customHeight="1" x14ac:dyDescent="0.25">
      <c r="A151" s="49"/>
      <c r="B151" s="43"/>
      <c r="C151" s="43"/>
      <c r="D151" s="43"/>
      <c r="E151" s="50"/>
    </row>
    <row r="152" spans="1:5" ht="14.25" customHeight="1" x14ac:dyDescent="0.25">
      <c r="A152" s="49"/>
      <c r="B152" s="43"/>
      <c r="C152" s="43"/>
      <c r="D152" s="43"/>
      <c r="E152" s="50"/>
    </row>
    <row r="153" spans="1:5" ht="14.25" customHeight="1" x14ac:dyDescent="0.25">
      <c r="A153" s="49"/>
      <c r="B153" s="43" t="s">
        <v>135</v>
      </c>
      <c r="C153" s="43"/>
      <c r="D153" s="43"/>
      <c r="E153" s="50"/>
    </row>
    <row r="154" spans="1:5" ht="15.75" customHeight="1" x14ac:dyDescent="0.25">
      <c r="A154" s="49" t="s">
        <v>136</v>
      </c>
      <c r="B154" s="43"/>
      <c r="C154" s="43"/>
      <c r="D154" s="43"/>
      <c r="E154" s="50"/>
    </row>
    <row r="155" spans="1:5" ht="15" customHeight="1" x14ac:dyDescent="0.25">
      <c r="A155" s="49" t="s">
        <v>111</v>
      </c>
      <c r="B155" s="43"/>
      <c r="C155" s="43"/>
      <c r="D155" s="43"/>
      <c r="E155" s="50"/>
    </row>
    <row r="156" spans="1:5" ht="15" customHeight="1" x14ac:dyDescent="0.25">
      <c r="A156" s="49" t="s">
        <v>110</v>
      </c>
      <c r="B156" s="43"/>
      <c r="C156" s="43"/>
      <c r="D156" s="43"/>
      <c r="E156" s="50"/>
    </row>
    <row r="157" spans="1:5" ht="15" customHeight="1" x14ac:dyDescent="0.25">
      <c r="A157" s="49"/>
      <c r="B157" s="43"/>
      <c r="C157" s="43"/>
      <c r="D157" s="43"/>
      <c r="E157" s="50"/>
    </row>
    <row r="158" spans="1:5" ht="15.75" customHeight="1" x14ac:dyDescent="0.25">
      <c r="A158" s="49"/>
      <c r="B158" s="43"/>
      <c r="C158" s="43"/>
      <c r="D158" s="43"/>
      <c r="E158" s="50"/>
    </row>
    <row r="159" spans="1:5" ht="15" customHeight="1" x14ac:dyDescent="0.25">
      <c r="A159" s="49"/>
      <c r="B159" s="43"/>
      <c r="C159" s="43"/>
      <c r="D159" s="43"/>
      <c r="E159" s="50"/>
    </row>
    <row r="160" spans="1:5" ht="16.5" customHeight="1" x14ac:dyDescent="0.25">
      <c r="A160" s="49"/>
      <c r="B160" s="43"/>
      <c r="C160" s="43"/>
      <c r="D160" s="43"/>
      <c r="E160" s="50"/>
    </row>
    <row r="161" spans="1:5" ht="15" customHeight="1" x14ac:dyDescent="0.25">
      <c r="A161" s="49"/>
      <c r="B161" s="43" t="s">
        <v>102</v>
      </c>
      <c r="C161" s="43"/>
      <c r="D161" s="43" t="s">
        <v>100</v>
      </c>
      <c r="E161" s="50"/>
    </row>
    <row r="162" spans="1:5" ht="13.5" customHeight="1" x14ac:dyDescent="0.25">
      <c r="A162" s="49"/>
      <c r="B162" s="43" t="s">
        <v>105</v>
      </c>
      <c r="C162" s="43"/>
      <c r="D162" s="43" t="s">
        <v>103</v>
      </c>
      <c r="E162" s="50"/>
    </row>
    <row r="163" spans="1:5" ht="14.25" customHeight="1" x14ac:dyDescent="0.25">
      <c r="A163" s="47"/>
      <c r="E163" s="48"/>
    </row>
    <row r="164" spans="1:5" ht="14.25" customHeight="1" x14ac:dyDescent="0.25">
      <c r="A164" s="47"/>
      <c r="B164" t="s">
        <v>121</v>
      </c>
      <c r="D164" t="s">
        <v>120</v>
      </c>
      <c r="E164" s="48"/>
    </row>
    <row r="165" spans="1:5" ht="12.75" customHeight="1" x14ac:dyDescent="0.25">
      <c r="A165" s="47"/>
      <c r="B165" s="43" t="s">
        <v>104</v>
      </c>
      <c r="D165" s="43" t="s">
        <v>101</v>
      </c>
      <c r="E165" s="48"/>
    </row>
    <row r="166" spans="1:5" ht="14.25" customHeight="1" x14ac:dyDescent="0.25">
      <c r="A166" s="47"/>
      <c r="E166" s="48"/>
    </row>
    <row r="167" spans="1:5" ht="13.5" customHeight="1" x14ac:dyDescent="0.25">
      <c r="A167" s="47"/>
      <c r="E167" s="48"/>
    </row>
    <row r="168" spans="1:5" ht="12" customHeight="1" x14ac:dyDescent="0.25">
      <c r="A168" s="49"/>
      <c r="B168" s="43"/>
      <c r="C168" s="43"/>
      <c r="D168" s="43"/>
      <c r="E168" s="50"/>
    </row>
    <row r="169" spans="1:5" ht="13.5" customHeight="1" x14ac:dyDescent="0.25">
      <c r="A169" s="49"/>
      <c r="B169" s="43"/>
      <c r="C169" s="43"/>
      <c r="D169" s="43"/>
      <c r="E169" s="50"/>
    </row>
    <row r="170" spans="1:5" ht="13.5" customHeight="1" x14ac:dyDescent="0.25">
      <c r="A170" s="49"/>
      <c r="B170" s="43"/>
      <c r="C170" s="43"/>
      <c r="D170" s="43"/>
      <c r="E170" s="50"/>
    </row>
    <row r="171" spans="1:5" ht="15.75" x14ac:dyDescent="0.25">
      <c r="A171" s="49"/>
      <c r="B171" s="43"/>
      <c r="C171" s="43"/>
      <c r="D171" s="43"/>
      <c r="E171" s="50"/>
    </row>
    <row r="172" spans="1:5" ht="15.75" x14ac:dyDescent="0.25">
      <c r="A172" s="49"/>
      <c r="B172" s="43"/>
      <c r="C172" s="43"/>
      <c r="D172" s="43"/>
      <c r="E172" s="50"/>
    </row>
    <row r="173" spans="1:5" x14ac:dyDescent="0.25">
      <c r="A173" s="47"/>
      <c r="E173" s="48"/>
    </row>
    <row r="174" spans="1:5" x14ac:dyDescent="0.25">
      <c r="A174" s="47"/>
      <c r="E174" s="48"/>
    </row>
    <row r="175" spans="1:5" ht="15" customHeight="1" x14ac:dyDescent="0.25">
      <c r="A175" s="51"/>
      <c r="B175" s="52"/>
      <c r="C175" s="52"/>
      <c r="D175" s="52"/>
      <c r="E175" s="53"/>
    </row>
    <row r="176" spans="1:5" ht="13.5" customHeight="1" x14ac:dyDescent="0.25"/>
    <row r="186" ht="12.75" customHeight="1" x14ac:dyDescent="0.25"/>
    <row r="187" ht="15" customHeight="1" x14ac:dyDescent="0.25"/>
    <row r="188" ht="15" customHeight="1" x14ac:dyDescent="0.25"/>
    <row r="189" ht="15.75" customHeight="1" x14ac:dyDescent="0.25"/>
    <row r="190" ht="13.5" customHeight="1" x14ac:dyDescent="0.25"/>
    <row r="191" ht="14.25" customHeight="1" x14ac:dyDescent="0.25"/>
    <row r="192" ht="14.25" customHeight="1" x14ac:dyDescent="0.25"/>
    <row r="193" spans="1:1" ht="20.25" customHeight="1" x14ac:dyDescent="0.25"/>
    <row r="194" spans="1:1" ht="22.5" customHeight="1" x14ac:dyDescent="0.25"/>
    <row r="195" spans="1:1" hidden="1" x14ac:dyDescent="0.25"/>
    <row r="200" spans="1:1" ht="15.75" x14ac:dyDescent="0.25">
      <c r="A200" s="1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19050</xdr:colOff>
                <xdr:row>2</xdr:row>
                <xdr:rowOff>0</xdr:rowOff>
              </from>
              <to>
                <xdr:col>4</xdr:col>
                <xdr:colOff>819150</xdr:colOff>
                <xdr:row>6</xdr:row>
                <xdr:rowOff>104775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PU Nasa Radost</cp:lastModifiedBy>
  <cp:lastPrinted>2025-02-10T08:47:02Z</cp:lastPrinted>
  <dcterms:created xsi:type="dcterms:W3CDTF">2016-11-24T13:05:00Z</dcterms:created>
  <dcterms:modified xsi:type="dcterms:W3CDTF">2025-02-10T08:51:31Z</dcterms:modified>
</cp:coreProperties>
</file>